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21\1 výzva\"/>
    </mc:Choice>
  </mc:AlternateContent>
  <xr:revisionPtr revIDLastSave="0" documentId="13_ncr:1_{2E1EAF9C-E109-409F-9355-EEDAE8F4639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9" i="1"/>
  <c r="S10" i="1"/>
  <c r="S7" i="1" l="1"/>
  <c r="R13" i="1" s="1"/>
  <c r="P7" i="1"/>
  <c r="Q13" i="1" s="1"/>
</calcChain>
</file>

<file path=xl/sharedStrings.xml><?xml version="1.0" encoding="utf-8"?>
<sst xmlns="http://schemas.openxmlformats.org/spreadsheetml/2006/main" count="44" uniqueCount="42">
  <si>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</si>
  <si>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</si>
  <si>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</si>
  <si>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</si>
  <si>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</si>
  <si>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</si>
  <si>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</si>
  <si>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</si>
  <si>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</si>
  <si>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</si>
  <si>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</si>
  <si>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</si>
  <si>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</si>
  <si>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</si>
  <si>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</si>
  <si>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</si>
  <si>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</si>
  <si>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</si>
  <si>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</si>
  <si>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</si>
  <si>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</si>
  <si>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</si>
  <si>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</si>
  <si>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</si>
  <si>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</si>
  <si>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</si>
  <si>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</si>
  <si>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</si>
  <si>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</si>
  <si>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NE</t>
  </si>
  <si>
    <t>Pokud financováno z projektových prostředků, pak ŘEŠITEL uvede: NÁZEV A ČÍSLO DOTAČNÍHO PROJEKTU</t>
  </si>
  <si>
    <t>21 dní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</si>
  <si>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EE0000"/>
        <rFont val="Calibri"/>
        <family val="2"/>
        <charset val="238"/>
        <scheme val="minor"/>
      </rPr>
      <t>*</t>
    </r>
  </si>
  <si>
    <t xml:space="preserve">Příloha č. 2 Kupní smlouvy - technická specifikace
Výpočetní technika (III.) 121 - 2025 </t>
  </si>
  <si>
    <t>Bc. Václav Křepel,
Tel.: 725 816 890</t>
  </si>
  <si>
    <t>Sedláčkova 38, 
301 00 Plzeň,
Fakulta filozofická - Děkanát,
místnost SO 204</t>
  </si>
  <si>
    <t>Samostatná faktura</t>
  </si>
  <si>
    <t>Operační systém Windows 11 PRO, předinstalovaný (nesmí to být licence typu K12 (EDU)).
OS Windows požadujeme z důvodu kompatibility s interními aplikacemi ZČU (Stag, Magion,...).
Podpora ovladačů pro Windows 11 PRO (64-bit)
Podpora prostřednictvím internetu musí umožnovat stahování ovladačů a manuálu z internetu adresně pro konkrétní zadaný typ (sériové číslo) zařízení. 
Dodávka musí obsahovat nosič s instalací operačního systému dodaného v zařízení.</t>
  </si>
  <si>
    <t>Záruční doba na celou sestavu PC a monitoru: 
Požadovaná záruční lhůta na celou sestavu (PC + monitor) je minimálně 5 let poskytovaná výrobcem. 
Forma servisu na celou sestavu je požadována do jednoho pracovního dne u zákazníka (5Y NBD on-site).</t>
  </si>
  <si>
    <r>
      <rPr>
        <b/>
        <sz val="11"/>
        <color theme="1"/>
        <rFont val="Calibri"/>
        <family val="2"/>
        <charset val="238"/>
        <scheme val="minor"/>
      </rPr>
      <t>Stolní počítač</t>
    </r>
    <r>
      <rPr>
        <sz val="11"/>
        <color theme="1"/>
        <rFont val="Calibri"/>
        <family val="2"/>
        <charset val="238"/>
        <scheme val="minor"/>
      </rPr>
      <t xml:space="preserve"> v provedení ultratenký stolní PC.
Procesor: čtrnáctijádrový dosahuje min. 40 000 bodů v PassMark včetně neuralní jednotky pro AI max. 65W.
TPM čip.
RAM: min. 16GB (1x16) min. 5 600 MHz frekvence paměti.
Paměťové sloty: min. 2 (1 volný).
Úložiště: min. 512GB, druh SSD.
Skříň nesmí být plombovaná a musí umožňovat beznástrojové otevření. 
CZ klávesnice s integrovanou čtečkou kontaktních čipových karet od stejného výrobce jako stolní počítač.
Portová výbava:
min. 3x port USB 3.2 (1. generace)
min. 1x port USB 3.2 Type-C Gen 1
min. 4x port USB 2.0
min. 1x DisplayPort 2.1 
min. 1x přepínací port pro linkový zvukový vstup a výstup
min. 1x univerzální zvukový konektor
min. 1x ethernetový port RJ-45
min. 1x digitální grafický výstup HDMI 2.1 
min. 1x PCIe slot pro rozšíření o dedikovanou grafickou kartu.
Integrovana grafická karta s výkonem min. 1000 bodů na stránce http://www.videocardbenchmark.net.
</t>
    </r>
    <r>
      <rPr>
        <b/>
        <sz val="11"/>
        <color theme="1"/>
        <rFont val="Calibri"/>
        <family val="2"/>
        <charset val="238"/>
        <scheme val="minor"/>
      </rPr>
      <t>Počítač musí být kompatibilní s monitorem</t>
    </r>
    <r>
      <rPr>
        <sz val="11"/>
        <color theme="1"/>
        <rFont val="Calibri"/>
        <family val="2"/>
        <charset val="238"/>
        <scheme val="minor"/>
      </rPr>
      <t>, se kterým tvoří sestavu.
Záruční doba na celou sestavu PC a monitoru: 
Požadovaná záruční lhůta na celou sestavu (PC + monitor) je minimálně 5 let poskytovaná výrobcem. 
Forma servisu na celou sestavu je požadována do jednoho pracovního dne u zákazníka (5Y NBD on-site).</t>
    </r>
  </si>
  <si>
    <r>
      <rPr>
        <b/>
        <sz val="11"/>
        <color theme="1"/>
        <rFont val="Calibri"/>
        <family val="2"/>
        <charset val="238"/>
        <scheme val="minor"/>
      </rPr>
      <t xml:space="preserve">Monitor: </t>
    </r>
    <r>
      <rPr>
        <sz val="11"/>
        <color theme="1"/>
        <rFont val="Calibri"/>
        <family val="2"/>
        <charset val="238"/>
        <scheme val="minor"/>
      </rPr>
      <t xml:space="preserve">
Velikost úhlopříčky 24", rozlišení Full HD (1920 x 1080), rozhraní displayport a HDMI, jas min. 250 cd/m2, typ panelu IPS. Poměr stran 16:9.
Displayport nebo HDMI kabel musí byt součástí dodávky. </t>
    </r>
    <r>
      <rPr>
        <b/>
        <sz val="11"/>
        <color theme="1"/>
        <rFont val="Calibri"/>
        <family val="2"/>
        <charset val="238"/>
        <scheme val="minor"/>
      </rPr>
      <t>Monitor musí být kompatibilní se stolním počítačem, se kterým tvoří sestavu.</t>
    </r>
  </si>
  <si>
    <t>PC sestava skříň MT + 24" monitor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</si>
</sst>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  <font>
      <b/>
      <sz val="11"/>
      <color rgb="FFEE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8" fillId="0" borderId="0"/>
    <xf numFmtId="0" fontId="9" fillId="0" borderId="0"/>
    <xf numFmtId="0" fontId="26" fillId="0" borderId="0" applyNumberFormat="0" applyFill="0" applyBorder="0" applyAlignment="0" applyProtection="0"/>
  </cellStyleXfs>
  <cellXfs count="120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27" fillId="4" borderId="4" xfId="3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4" xfId="0" applyNumberForma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0" fontId="3" fillId="3" borderId="15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13" fillId="6" borderId="15" xfId="0" applyFont="1" applyFill="1" applyBorder="1" applyAlignment="1" applyProtection="1">
      <alignment horizontal="center" vertical="center" wrapText="1"/>
    </xf>
    <xf numFmtId="0" fontId="5" fillId="6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center" vertical="center"/>
    </xf>
    <xf numFmtId="0" fontId="0" fillId="0" borderId="15" xfId="0" applyBorder="1" applyAlignment="1" applyProtection="1">
      <alignment horizontal="center" vertical="center"/>
    </xf>
    <xf numFmtId="0" fontId="7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left" vertical="center" wrapText="1" indent="1"/>
    </xf>
    <xf numFmtId="0" fontId="3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13" fillId="6" borderId="13" xfId="0" applyFont="1" applyFill="1" applyBorder="1" applyAlignment="1" applyProtection="1">
      <alignment horizontal="center" vertical="center" wrapText="1"/>
    </xf>
    <xf numFmtId="0" fontId="5" fillId="6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/>
    </xf>
    <xf numFmtId="0" fontId="7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left" vertical="center" wrapText="1" indent="1"/>
    </xf>
    <xf numFmtId="0" fontId="24" fillId="4" borderId="19" xfId="0" applyFont="1" applyFill="1" applyBorder="1" applyAlignment="1" applyProtection="1">
      <alignment horizontal="center" vertical="center" wrapText="1"/>
    </xf>
    <xf numFmtId="165" fontId="0" fillId="0" borderId="19" xfId="0" applyNumberFormat="1" applyBorder="1" applyAlignment="1" applyProtection="1">
      <alignment horizontal="right" vertical="center" inden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left" vertical="center" wrapText="1" indent="1"/>
    </xf>
    <xf numFmtId="0" fontId="3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13" fillId="6" borderId="12" xfId="0" applyFont="1" applyFill="1" applyBorder="1" applyAlignment="1" applyProtection="1">
      <alignment horizontal="center" vertical="center" wrapText="1"/>
    </xf>
    <xf numFmtId="0" fontId="5" fillId="6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7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/>
    </xf>
    <xf numFmtId="0" fontId="22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4" fillId="4" borderId="15" xfId="0" applyFont="1" applyFill="1" applyBorder="1" applyAlignment="1" applyProtection="1">
      <alignment horizontal="center" vertical="center" wrapText="1"/>
      <protection locked="0"/>
    </xf>
    <xf numFmtId="0" fontId="14" fillId="4" borderId="13" xfId="0" applyFont="1" applyFill="1" applyBorder="1" applyAlignment="1" applyProtection="1">
      <alignment horizontal="center" vertical="center" wrapText="1"/>
      <protection locked="0"/>
    </xf>
    <xf numFmtId="0" fontId="14" fillId="4" borderId="19" xfId="0" applyFont="1" applyFill="1" applyBorder="1" applyAlignment="1" applyProtection="1">
      <alignment horizontal="center" vertical="center" wrapTex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26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4"/>
  <sheetViews>
    <sheetView tabSelected="1" topLeftCell="G1" zoomScale="57" zoomScaleNormal="57" workbookViewId="0">
      <selection activeCell="R7" sqref="R7:R10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42.42578125" style="4" customWidth="1"/>
    <col min="4" max="4" width="12.28515625" style="112" customWidth="1"/>
    <col min="5" max="5" width="10.5703125" style="22" customWidth="1"/>
    <col min="6" max="6" width="134.7109375" style="4" customWidth="1"/>
    <col min="7" max="7" width="35.85546875" style="6" customWidth="1"/>
    <col min="8" max="8" width="27.42578125" style="6" customWidth="1"/>
    <col min="9" max="9" width="20.85546875" style="6" customWidth="1"/>
    <col min="10" max="10" width="16.140625" style="4" customWidth="1"/>
    <col min="11" max="11" width="27.28515625" style="1" hidden="1" customWidth="1"/>
    <col min="12" max="12" width="55.85546875" style="1" customWidth="1"/>
    <col min="13" max="13" width="23.5703125" style="1" customWidth="1"/>
    <col min="14" max="14" width="36.85546875" style="6" customWidth="1"/>
    <col min="15" max="15" width="27.28515625" style="6" customWidth="1"/>
    <col min="16" max="16" width="17.7109375" style="6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5.5703125" style="17" customWidth="1"/>
    <col min="23" max="16384" width="9.140625" style="1"/>
  </cols>
  <sheetData>
    <row r="1" spans="1:22" ht="40.9" customHeight="1" x14ac:dyDescent="0.25">
      <c r="B1" s="2" t="s">
        <v>33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27</v>
      </c>
      <c r="H6" s="31" t="s">
        <v>32</v>
      </c>
      <c r="I6" s="32" t="s">
        <v>15</v>
      </c>
      <c r="J6" s="29" t="s">
        <v>16</v>
      </c>
      <c r="K6" s="29" t="s">
        <v>30</v>
      </c>
      <c r="L6" s="33" t="s">
        <v>17</v>
      </c>
      <c r="M6" s="34" t="s">
        <v>18</v>
      </c>
      <c r="N6" s="33" t="s">
        <v>19</v>
      </c>
      <c r="O6" s="29" t="s">
        <v>25</v>
      </c>
      <c r="P6" s="33" t="s">
        <v>20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21</v>
      </c>
      <c r="V6" s="33" t="s">
        <v>22</v>
      </c>
    </row>
    <row r="7" spans="1:22" ht="409.5" customHeight="1" thickTop="1" thickBot="1" x14ac:dyDescent="0.3">
      <c r="A7" s="37"/>
      <c r="B7" s="38">
        <v>1</v>
      </c>
      <c r="C7" s="39" t="s">
        <v>41</v>
      </c>
      <c r="D7" s="40">
        <v>2</v>
      </c>
      <c r="E7" s="41" t="s">
        <v>28</v>
      </c>
      <c r="F7" s="42" t="s">
        <v>39</v>
      </c>
      <c r="G7" s="113"/>
      <c r="H7" s="113"/>
      <c r="I7" s="43" t="s">
        <v>36</v>
      </c>
      <c r="J7" s="43" t="s">
        <v>29</v>
      </c>
      <c r="K7" s="44"/>
      <c r="L7" s="45" t="s">
        <v>38</v>
      </c>
      <c r="M7" s="46" t="s">
        <v>34</v>
      </c>
      <c r="N7" s="46" t="s">
        <v>35</v>
      </c>
      <c r="O7" s="47" t="s">
        <v>31</v>
      </c>
      <c r="P7" s="48">
        <f>D7*Q7</f>
        <v>46280</v>
      </c>
      <c r="Q7" s="49">
        <v>23140</v>
      </c>
      <c r="R7" s="116"/>
      <c r="S7" s="50">
        <f>D7*R7</f>
        <v>0</v>
      </c>
      <c r="T7" s="51" t="str">
        <f>IF(R7+R9+R10, IF(R7+R9+R10&gt;Q7,"NEVYHOVUJE","VYHOVUJE")," ")</f>
        <v xml:space="preserve"> </v>
      </c>
      <c r="U7" s="52"/>
      <c r="V7" s="53" t="s">
        <v>11</v>
      </c>
    </row>
    <row r="8" spans="1:22" ht="45.75" customHeight="1" thickTop="1" x14ac:dyDescent="0.25">
      <c r="A8" s="37"/>
      <c r="B8" s="54"/>
      <c r="C8" s="55"/>
      <c r="D8" s="56"/>
      <c r="E8" s="57"/>
      <c r="F8" s="58"/>
      <c r="G8" s="114"/>
      <c r="H8" s="114"/>
      <c r="I8" s="59"/>
      <c r="J8" s="59"/>
      <c r="K8" s="60"/>
      <c r="L8" s="61"/>
      <c r="M8" s="62"/>
      <c r="N8" s="62"/>
      <c r="O8" s="63"/>
      <c r="P8" s="64"/>
      <c r="Q8" s="65"/>
      <c r="R8" s="117"/>
      <c r="S8" s="66"/>
      <c r="T8" s="67"/>
      <c r="U8" s="68"/>
      <c r="V8" s="69"/>
    </row>
    <row r="9" spans="1:22" ht="93.75" customHeight="1" x14ac:dyDescent="0.25">
      <c r="A9" s="37"/>
      <c r="B9" s="54"/>
      <c r="C9" s="55"/>
      <c r="D9" s="56"/>
      <c r="E9" s="57"/>
      <c r="F9" s="70" t="s">
        <v>37</v>
      </c>
      <c r="G9" s="115"/>
      <c r="H9" s="71" t="s">
        <v>29</v>
      </c>
      <c r="I9" s="59"/>
      <c r="J9" s="59"/>
      <c r="K9" s="60"/>
      <c r="L9" s="61"/>
      <c r="M9" s="62"/>
      <c r="N9" s="62"/>
      <c r="O9" s="63"/>
      <c r="P9" s="64"/>
      <c r="Q9" s="65"/>
      <c r="R9" s="118"/>
      <c r="S9" s="72">
        <f>D7*R9</f>
        <v>0</v>
      </c>
      <c r="T9" s="67"/>
      <c r="U9" s="68"/>
      <c r="V9" s="69"/>
    </row>
    <row r="10" spans="1:22" ht="83.25" customHeight="1" thickBot="1" x14ac:dyDescent="0.3">
      <c r="A10" s="37"/>
      <c r="B10" s="73"/>
      <c r="C10" s="74"/>
      <c r="D10" s="75"/>
      <c r="E10" s="76"/>
      <c r="F10" s="77" t="s">
        <v>40</v>
      </c>
      <c r="G10" s="115"/>
      <c r="H10" s="115"/>
      <c r="I10" s="78"/>
      <c r="J10" s="78"/>
      <c r="K10" s="79"/>
      <c r="L10" s="80"/>
      <c r="M10" s="81"/>
      <c r="N10" s="81"/>
      <c r="O10" s="82"/>
      <c r="P10" s="83"/>
      <c r="Q10" s="84"/>
      <c r="R10" s="119"/>
      <c r="S10" s="85">
        <f>D7*R10</f>
        <v>0</v>
      </c>
      <c r="T10" s="86"/>
      <c r="U10" s="87"/>
      <c r="V10" s="88"/>
    </row>
    <row r="11" spans="1:22" ht="17.45" customHeight="1" thickTop="1" thickBot="1" x14ac:dyDescent="0.3">
      <c r="B11" s="89"/>
      <c r="C11" s="1"/>
      <c r="D11" s="1"/>
      <c r="E11" s="1"/>
      <c r="F11" s="1"/>
      <c r="G11" s="1"/>
      <c r="H11" s="1"/>
      <c r="I11" s="1"/>
      <c r="J11" s="1"/>
      <c r="N11" s="1"/>
      <c r="O11" s="1"/>
      <c r="P11" s="1"/>
    </row>
    <row r="12" spans="1:22" ht="51.75" customHeight="1" thickTop="1" thickBot="1" x14ac:dyDescent="0.3">
      <c r="B12" s="90" t="s">
        <v>24</v>
      </c>
      <c r="C12" s="90"/>
      <c r="D12" s="90"/>
      <c r="E12" s="90"/>
      <c r="F12" s="90"/>
      <c r="G12" s="90"/>
      <c r="H12" s="91"/>
      <c r="I12" s="91"/>
      <c r="J12" s="92"/>
      <c r="K12" s="92"/>
      <c r="L12" s="27"/>
      <c r="M12" s="27"/>
      <c r="N12" s="27"/>
      <c r="O12" s="93"/>
      <c r="P12" s="93"/>
      <c r="Q12" s="94" t="s">
        <v>9</v>
      </c>
      <c r="R12" s="95" t="s">
        <v>10</v>
      </c>
      <c r="S12" s="96"/>
      <c r="T12" s="97"/>
      <c r="U12" s="98"/>
      <c r="V12" s="99"/>
    </row>
    <row r="13" spans="1:22" ht="50.45" customHeight="1" thickTop="1" thickBot="1" x14ac:dyDescent="0.3">
      <c r="B13" s="100" t="s">
        <v>23</v>
      </c>
      <c r="C13" s="100"/>
      <c r="D13" s="100"/>
      <c r="E13" s="100"/>
      <c r="F13" s="100"/>
      <c r="G13" s="100"/>
      <c r="H13" s="100"/>
      <c r="I13" s="101"/>
      <c r="L13" s="7"/>
      <c r="M13" s="7"/>
      <c r="N13" s="7"/>
      <c r="O13" s="102"/>
      <c r="P13" s="102"/>
      <c r="Q13" s="103">
        <f>SUM(P7:P10)</f>
        <v>46280</v>
      </c>
      <c r="R13" s="104">
        <f>SUM(S7:S10)</f>
        <v>0</v>
      </c>
      <c r="S13" s="105"/>
      <c r="T13" s="106"/>
    </row>
    <row r="14" spans="1:22" ht="15.75" thickTop="1" x14ac:dyDescent="0.25">
      <c r="B14" s="107" t="s">
        <v>26</v>
      </c>
      <c r="C14" s="107"/>
      <c r="D14" s="107"/>
      <c r="E14" s="107"/>
      <c r="F14" s="107"/>
      <c r="G14" s="107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108"/>
      <c r="C15" s="108"/>
      <c r="D15" s="108"/>
      <c r="E15" s="108"/>
      <c r="F15" s="108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08"/>
      <c r="C16" s="108"/>
      <c r="D16" s="108"/>
      <c r="E16" s="108"/>
      <c r="F16" s="108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2:19" x14ac:dyDescent="0.25">
      <c r="B17" s="109"/>
      <c r="C17" s="110"/>
      <c r="D17" s="110"/>
      <c r="E17" s="110"/>
      <c r="F17" s="110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ht="19.899999999999999" customHeight="1" x14ac:dyDescent="0.25">
      <c r="C18" s="92"/>
      <c r="D18" s="111"/>
      <c r="E18" s="92"/>
      <c r="F18" s="92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ht="19.899999999999999" customHeight="1" x14ac:dyDescent="0.25">
      <c r="C19" s="92"/>
      <c r="D19" s="111"/>
      <c r="E19" s="92"/>
      <c r="F19" s="92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ht="19.899999999999999" customHeight="1" x14ac:dyDescent="0.25">
      <c r="C20" s="92"/>
      <c r="D20" s="111"/>
      <c r="E20" s="92"/>
      <c r="F20" s="92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C21" s="92"/>
      <c r="D21" s="111"/>
      <c r="E21" s="92"/>
      <c r="F21" s="92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C22" s="92"/>
      <c r="D22" s="111"/>
      <c r="E22" s="92"/>
      <c r="F22" s="92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92"/>
      <c r="D23" s="111"/>
      <c r="E23" s="92"/>
      <c r="F23" s="92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92"/>
      <c r="D24" s="111"/>
      <c r="E24" s="92"/>
      <c r="F24" s="92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92"/>
      <c r="D25" s="111"/>
      <c r="E25" s="92"/>
      <c r="F25" s="92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92"/>
      <c r="D26" s="111"/>
      <c r="E26" s="92"/>
      <c r="F26" s="92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92"/>
      <c r="D27" s="111"/>
      <c r="E27" s="92"/>
      <c r="F27" s="92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92"/>
      <c r="D28" s="111"/>
      <c r="E28" s="92"/>
      <c r="F28" s="92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92"/>
      <c r="D29" s="111"/>
      <c r="E29" s="92"/>
      <c r="F29" s="92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92"/>
      <c r="D30" s="111"/>
      <c r="E30" s="92"/>
      <c r="F30" s="92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92"/>
      <c r="D31" s="111"/>
      <c r="E31" s="92"/>
      <c r="F31" s="92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92"/>
      <c r="D32" s="111"/>
      <c r="E32" s="92"/>
      <c r="F32" s="92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92"/>
      <c r="D33" s="111"/>
      <c r="E33" s="92"/>
      <c r="F33" s="92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92"/>
      <c r="D34" s="111"/>
      <c r="E34" s="92"/>
      <c r="F34" s="92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92"/>
      <c r="D35" s="111"/>
      <c r="E35" s="92"/>
      <c r="F35" s="92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92"/>
      <c r="D36" s="111"/>
      <c r="E36" s="92"/>
      <c r="F36" s="92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92"/>
      <c r="D37" s="111"/>
      <c r="E37" s="92"/>
      <c r="F37" s="92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92"/>
      <c r="D38" s="111"/>
      <c r="E38" s="92"/>
      <c r="F38" s="92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92"/>
      <c r="D39" s="111"/>
      <c r="E39" s="92"/>
      <c r="F39" s="92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92"/>
      <c r="D40" s="111"/>
      <c r="E40" s="92"/>
      <c r="F40" s="92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92"/>
      <c r="D41" s="111"/>
      <c r="E41" s="92"/>
      <c r="F41" s="92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92"/>
      <c r="D42" s="111"/>
      <c r="E42" s="92"/>
      <c r="F42" s="92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92"/>
      <c r="D43" s="111"/>
      <c r="E43" s="92"/>
      <c r="F43" s="92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92"/>
      <c r="D44" s="111"/>
      <c r="E44" s="92"/>
      <c r="F44" s="92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92"/>
      <c r="D45" s="111"/>
      <c r="E45" s="92"/>
      <c r="F45" s="92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92"/>
      <c r="D46" s="111"/>
      <c r="E46" s="92"/>
      <c r="F46" s="92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92"/>
      <c r="D47" s="111"/>
      <c r="E47" s="92"/>
      <c r="F47" s="92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92"/>
      <c r="D48" s="111"/>
      <c r="E48" s="92"/>
      <c r="F48" s="92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92"/>
      <c r="D49" s="111"/>
      <c r="E49" s="92"/>
      <c r="F49" s="92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92"/>
      <c r="D50" s="111"/>
      <c r="E50" s="92"/>
      <c r="F50" s="92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92"/>
      <c r="D51" s="111"/>
      <c r="E51" s="92"/>
      <c r="F51" s="92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92"/>
      <c r="D52" s="111"/>
      <c r="E52" s="92"/>
      <c r="F52" s="92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92"/>
      <c r="D53" s="111"/>
      <c r="E53" s="92"/>
      <c r="F53" s="92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92"/>
      <c r="D54" s="111"/>
      <c r="E54" s="92"/>
      <c r="F54" s="92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92"/>
      <c r="D55" s="111"/>
      <c r="E55" s="92"/>
      <c r="F55" s="92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92"/>
      <c r="D56" s="111"/>
      <c r="E56" s="92"/>
      <c r="F56" s="92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92"/>
      <c r="D57" s="111"/>
      <c r="E57" s="92"/>
      <c r="F57" s="92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92"/>
      <c r="D58" s="111"/>
      <c r="E58" s="92"/>
      <c r="F58" s="92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92"/>
      <c r="D59" s="111"/>
      <c r="E59" s="92"/>
      <c r="F59" s="92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92"/>
      <c r="D60" s="111"/>
      <c r="E60" s="92"/>
      <c r="F60" s="92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92"/>
      <c r="D61" s="111"/>
      <c r="E61" s="92"/>
      <c r="F61" s="92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92"/>
      <c r="D62" s="111"/>
      <c r="E62" s="92"/>
      <c r="F62" s="92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92"/>
      <c r="D63" s="111"/>
      <c r="E63" s="92"/>
      <c r="F63" s="92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92"/>
      <c r="D64" s="111"/>
      <c r="E64" s="92"/>
      <c r="F64" s="92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92"/>
      <c r="D65" s="111"/>
      <c r="E65" s="92"/>
      <c r="F65" s="92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92"/>
      <c r="D66" s="111"/>
      <c r="E66" s="92"/>
      <c r="F66" s="92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92"/>
      <c r="D67" s="111"/>
      <c r="E67" s="92"/>
      <c r="F67" s="92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92"/>
      <c r="D68" s="111"/>
      <c r="E68" s="92"/>
      <c r="F68" s="92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92"/>
      <c r="D69" s="111"/>
      <c r="E69" s="92"/>
      <c r="F69" s="92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92"/>
      <c r="D70" s="111"/>
      <c r="E70" s="92"/>
      <c r="F70" s="92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92"/>
      <c r="D71" s="111"/>
      <c r="E71" s="92"/>
      <c r="F71" s="92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92"/>
      <c r="D72" s="111"/>
      <c r="E72" s="92"/>
      <c r="F72" s="92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92"/>
      <c r="D73" s="111"/>
      <c r="E73" s="92"/>
      <c r="F73" s="92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92"/>
      <c r="D74" s="111"/>
      <c r="E74" s="92"/>
      <c r="F74" s="92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92"/>
      <c r="D75" s="111"/>
      <c r="E75" s="92"/>
      <c r="F75" s="92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92"/>
      <c r="D76" s="111"/>
      <c r="E76" s="92"/>
      <c r="F76" s="92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92"/>
      <c r="D77" s="111"/>
      <c r="E77" s="92"/>
      <c r="F77" s="92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92"/>
      <c r="D78" s="111"/>
      <c r="E78" s="92"/>
      <c r="F78" s="92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92"/>
      <c r="D79" s="111"/>
      <c r="E79" s="92"/>
      <c r="F79" s="92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92"/>
      <c r="D80" s="111"/>
      <c r="E80" s="92"/>
      <c r="F80" s="92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92"/>
      <c r="D81" s="111"/>
      <c r="E81" s="92"/>
      <c r="F81" s="92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92"/>
      <c r="D82" s="111"/>
      <c r="E82" s="92"/>
      <c r="F82" s="92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92"/>
      <c r="D83" s="111"/>
      <c r="E83" s="92"/>
      <c r="F83" s="92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92"/>
      <c r="D84" s="111"/>
      <c r="E84" s="92"/>
      <c r="F84" s="92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92"/>
      <c r="D85" s="111"/>
      <c r="E85" s="92"/>
      <c r="F85" s="92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92"/>
      <c r="D86" s="111"/>
      <c r="E86" s="92"/>
      <c r="F86" s="92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92"/>
      <c r="D87" s="111"/>
      <c r="E87" s="92"/>
      <c r="F87" s="92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92"/>
      <c r="D88" s="111"/>
      <c r="E88" s="92"/>
      <c r="F88" s="92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92"/>
      <c r="D89" s="111"/>
      <c r="E89" s="92"/>
      <c r="F89" s="92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92"/>
      <c r="D90" s="111"/>
      <c r="E90" s="92"/>
      <c r="F90" s="92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92"/>
      <c r="D91" s="111"/>
      <c r="E91" s="92"/>
      <c r="F91" s="92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92"/>
      <c r="D92" s="111"/>
      <c r="E92" s="92"/>
      <c r="F92" s="92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92"/>
      <c r="D93" s="111"/>
      <c r="E93" s="92"/>
      <c r="F93" s="92"/>
      <c r="G93" s="16"/>
      <c r="H93" s="16"/>
      <c r="I93" s="11"/>
      <c r="J93" s="11"/>
      <c r="K93" s="11"/>
      <c r="L93" s="11"/>
      <c r="M93" s="11"/>
      <c r="N93" s="17"/>
      <c r="O93" s="17"/>
      <c r="P93" s="17"/>
    </row>
    <row r="94" spans="3:19" ht="19.899999999999999" customHeight="1" x14ac:dyDescent="0.25">
      <c r="C94" s="1"/>
      <c r="E94" s="1"/>
      <c r="F94" s="1"/>
      <c r="J94" s="1"/>
    </row>
    <row r="95" spans="3:19" ht="19.899999999999999" customHeight="1" x14ac:dyDescent="0.25">
      <c r="C95" s="1"/>
      <c r="E95" s="1"/>
      <c r="F95" s="1"/>
      <c r="J95" s="1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x14ac:dyDescent="0.25">
      <c r="C102" s="1"/>
      <c r="E102" s="1"/>
      <c r="F102" s="1"/>
      <c r="J102" s="1"/>
    </row>
    <row r="103" spans="3:10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</sheetData>
  <sheetProtection algorithmName="SHA-512" hashValue="6emugxYU9oHXj8Yflu5w0+Nkktq8us17thmvCuCc84qC60F05AJzS5OJDfFm/iAiFCOAnWKOjIy/GfAX9h3clw==" saltValue="2r43jTjOM4HJB0acQW2HhA==" spinCount="100000" sheet="1" objects="1" scenarios="1"/>
  <mergeCells count="26">
    <mergeCell ref="P7:P10"/>
    <mergeCell ref="Q7:Q10"/>
    <mergeCell ref="S7:S8"/>
    <mergeCell ref="T7:T10"/>
    <mergeCell ref="U7:U10"/>
    <mergeCell ref="V7:V10"/>
    <mergeCell ref="J7:J10"/>
    <mergeCell ref="M7:M10"/>
    <mergeCell ref="N7:N10"/>
    <mergeCell ref="O7:O10"/>
    <mergeCell ref="B1:D1"/>
    <mergeCell ref="G5:H5"/>
    <mergeCell ref="B14:G14"/>
    <mergeCell ref="R13:T13"/>
    <mergeCell ref="R12:T12"/>
    <mergeCell ref="B12:G12"/>
    <mergeCell ref="B13:H13"/>
    <mergeCell ref="L7:L10"/>
    <mergeCell ref="B7:B10"/>
    <mergeCell ref="C7:C10"/>
    <mergeCell ref="D7:D10"/>
    <mergeCell ref="E7:E10"/>
    <mergeCell ref="F7:F8"/>
    <mergeCell ref="G7:G8"/>
    <mergeCell ref="H7:H8"/>
    <mergeCell ref="I7:I10"/>
  </mergeCells>
  <conditionalFormatting sqref="G7 R9:R10 R7">
    <cfRule type="notContainsBlanks" dxfId="25" priority="99">
      <formula>LEN(TRIM(G7))&gt;0</formula>
    </cfRule>
    <cfRule type="notContainsBlanks" dxfId="24" priority="100">
      <formula>LEN(TRIM(G7))&gt;0</formula>
    </cfRule>
    <cfRule type="containsBlanks" dxfId="23" priority="102">
      <formula>LEN(TRIM(G7))=0</formula>
    </cfRule>
  </conditionalFormatting>
  <conditionalFormatting sqref="G7">
    <cfRule type="notContainsBlanks" dxfId="22" priority="98">
      <formula>LEN(TRIM(G7))&gt;0</formula>
    </cfRule>
  </conditionalFormatting>
  <conditionalFormatting sqref="G9:H9">
    <cfRule type="notContainsBlanks" dxfId="21" priority="17">
      <formula>LEN(TRIM(G9))&gt;0</formula>
    </cfRule>
    <cfRule type="notContainsBlanks" dxfId="20" priority="18">
      <formula>LEN(TRIM(G9))&gt;0</formula>
    </cfRule>
    <cfRule type="notContainsBlanks" dxfId="19" priority="19">
      <formula>LEN(TRIM(G9))&gt;0</formula>
    </cfRule>
    <cfRule type="containsBlanks" dxfId="18" priority="20">
      <formula>LEN(TRIM(G9))=0</formula>
    </cfRule>
  </conditionalFormatting>
  <conditionalFormatting sqref="T7">
    <cfRule type="cellIs" dxfId="17" priority="21" operator="equal">
      <formula>"NEVYHOVUJE"</formula>
    </cfRule>
    <cfRule type="cellIs" dxfId="16" priority="22" operator="equal">
      <formula>"VYHOVUJE"</formula>
    </cfRule>
  </conditionalFormatting>
  <conditionalFormatting sqref="G10">
    <cfRule type="notContainsBlanks" dxfId="11" priority="9">
      <formula>LEN(TRIM(G10))&gt;0</formula>
    </cfRule>
    <cfRule type="notContainsBlanks" dxfId="10" priority="10">
      <formula>LEN(TRIM(G10))&gt;0</formula>
    </cfRule>
    <cfRule type="notContainsBlanks" dxfId="9" priority="11">
      <formula>LEN(TRIM(G10))&gt;0</formula>
    </cfRule>
    <cfRule type="containsBlanks" dxfId="8" priority="12">
      <formula>LEN(TRIM(G10))=0</formula>
    </cfRule>
  </conditionalFormatting>
  <conditionalFormatting sqref="H10">
    <cfRule type="notContainsBlanks" dxfId="7" priority="5">
      <formula>LEN(TRIM(H10))&gt;0</formula>
    </cfRule>
    <cfRule type="notContainsBlanks" dxfId="6" priority="6">
      <formula>LEN(TRIM(H10))&gt;0</formula>
    </cfRule>
    <cfRule type="notContainsBlanks" dxfId="5" priority="7">
      <formula>LEN(TRIM(H10))&gt;0</formula>
    </cfRule>
    <cfRule type="containsBlanks" dxfId="4" priority="8">
      <formula>LEN(TRIM(H10))=0</formula>
    </cfRule>
  </conditionalFormatting>
  <conditionalFormatting sqref="H7">
    <cfRule type="notContainsBlanks" dxfId="3" priority="2">
      <formula>LEN(TRIM(H7))&gt;0</formula>
    </cfRule>
    <cfRule type="notContainsBlanks" dxfId="2" priority="3">
      <formula>LEN(TRIM(H7))&gt;0</formula>
    </cfRule>
    <cfRule type="containsBlanks" dxfId="1" priority="4">
      <formula>LEN(TRIM(H7))=0</formula>
    </cfRule>
  </conditionalFormatting>
  <conditionalFormatting sqref="H7">
    <cfRule type="notContainsBlanks" dxfId="0" priority="1">
      <formula>LEN(TRIM(H7))&gt;0</formula>
    </cfRule>
  </conditionalFormatting>
  <dataValidations count="1">
    <dataValidation type="list" allowBlank="1" showInputMessage="1" showErrorMessage="1" sqref="E7" xr:uid="{349A6282-9232-40B5-B155-0C95E3B5B228}">
      <formula1>"ks,bal,sada,m,"</formula1>
    </dataValidation>
  </dataValidations>
  <hyperlinks>
    <hyperlink ref="H6" location="'Výpočetní technika'!B13" display="Odkaz na splnění požadavku Energy star nebo TCO Certified a energetický štítek*" xr:uid="{16BA92D4-1909-456E-8EDF-E625D31B196F}"/>
  </hyperlinks>
  <pageMargins left="0.19685039370078741" right="0.15748031496062992" top="0.17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2025-07-09T06:35:10Z</cp:lastPrinted>
  <dcterms:created xsi:type="dcterms:W3CDTF">2014-03-05T12:43:32Z</dcterms:created>
  <dcterms:modified xsi:type="dcterms:W3CDTF">2025-07-10T06:04:23Z</dcterms:modified>
</cp:coreProperties>
</file>